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4A12AEFE-0D78-43E5-B94D-0CF79CA625B7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Updated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5" i="2" l="1"/>
  <c r="C74" i="2"/>
  <c r="C73" i="2"/>
  <c r="C72" i="2"/>
  <c r="C71" i="2"/>
  <c r="B75" i="2"/>
  <c r="B74" i="2"/>
  <c r="B73" i="2"/>
  <c r="B72" i="2"/>
  <c r="B71" i="2"/>
  <c r="C67" i="2"/>
  <c r="C66" i="2"/>
  <c r="C65" i="2"/>
  <c r="C64" i="2"/>
  <c r="B67" i="2"/>
  <c r="B66" i="2"/>
  <c r="B65" i="2"/>
  <c r="B64" i="2"/>
  <c r="B63" i="2"/>
  <c r="C63" i="2" l="1"/>
  <c r="C68" i="2" l="1"/>
  <c r="C76" i="2" l="1"/>
  <c r="B76" i="2"/>
  <c r="B68" i="2"/>
</calcChain>
</file>

<file path=xl/sharedStrings.xml><?xml version="1.0" encoding="utf-8"?>
<sst xmlns="http://schemas.openxmlformats.org/spreadsheetml/2006/main" count="20" uniqueCount="14">
  <si>
    <t>Average</t>
  </si>
  <si>
    <t>Median</t>
  </si>
  <si>
    <t>Max</t>
  </si>
  <si>
    <t>Min</t>
  </si>
  <si>
    <t>StdDev</t>
  </si>
  <si>
    <t xml:space="preserve">CPI </t>
  </si>
  <si>
    <t>Real GDP Growth</t>
  </si>
  <si>
    <t>GeoMean</t>
  </si>
  <si>
    <t>https://www150.statcan.gc.ca/t1/tbl1/en/tv.action?pid=1810000501</t>
  </si>
  <si>
    <t>https://www150.statcan.gc.ca/t1/tbl1/en/cv.action?pid=3610012801</t>
  </si>
  <si>
    <t>1962-2017</t>
  </si>
  <si>
    <t>1992-2017</t>
  </si>
  <si>
    <t>ATTACHMENT A - NP-CA-094 - Figure 1</t>
  </si>
  <si>
    <t>Figure 1 and Table 1 Data and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</si>
</sst>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Courier New"/>
      <family val="3"/>
    </font>
    <font>
      <sz val="10.65"/>
      <name val="Calibri"/>
      <family val="2"/>
      <scheme val="minor"/>
    </font>
    <font>
      <sz val="9"/>
      <name val="Calibri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E1E6E8"/>
      </right>
      <top/>
      <bottom style="dotted">
        <color rgb="FFE1E6E8"/>
      </bottom>
      <diagonal/>
    </border>
    <border>
      <left style="medium">
        <color rgb="FFE1E6E8"/>
      </left>
      <right style="medium">
        <color rgb="FFE1E6E8"/>
      </right>
      <top/>
      <bottom style="dotted">
        <color rgb="FFE1E6E8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10" fontId="0" fillId="0" borderId="0" xfId="0" applyNumberFormat="1"/>
    <xf numFmtId="0" fontId="19" fillId="0" borderId="0" xfId="42" applyFont="1" applyBorder="1" applyAlignment="1" applyProtection="1">
      <alignment horizontal="center"/>
    </xf>
    <xf numFmtId="10" fontId="19" fillId="0" borderId="0" xfId="42" applyNumberFormat="1" applyFont="1" applyBorder="1" applyAlignment="1" applyProtection="1">
      <alignment horizontal="center"/>
    </xf>
    <xf numFmtId="0" fontId="20" fillId="33" borderId="14" xfId="0" applyFont="1" applyFill="1" applyBorder="1" applyAlignment="1">
      <alignment horizontal="center" vertical="top" wrapText="1"/>
    </xf>
    <xf numFmtId="10" fontId="20" fillId="33" borderId="13" xfId="0" applyNumberFormat="1" applyFont="1" applyFill="1" applyBorder="1" applyAlignment="1">
      <alignment horizontal="center" wrapText="1"/>
    </xf>
    <xf numFmtId="0" fontId="19" fillId="0" borderId="10" xfId="42" applyFont="1" applyBorder="1" applyAlignment="1" applyProtection="1">
      <alignment horizontal="center"/>
    </xf>
    <xf numFmtId="0" fontId="19" fillId="0" borderId="11" xfId="42" applyFont="1" applyBorder="1" applyAlignment="1" applyProtection="1">
      <alignment horizontal="center"/>
    </xf>
    <xf numFmtId="10" fontId="19" fillId="0" borderId="12" xfId="42" applyNumberFormat="1" applyFont="1" applyBorder="1" applyAlignment="1" applyProtection="1">
      <alignment horizontal="center"/>
    </xf>
    <xf numFmtId="10" fontId="19" fillId="0" borderId="0" xfId="42" applyNumberFormat="1" applyFont="1" applyFill="1" applyBorder="1" applyAlignment="1" applyProtection="1">
      <alignment horizontal="center"/>
    </xf>
    <xf numFmtId="10" fontId="19" fillId="0" borderId="12" xfId="42" applyNumberFormat="1" applyFont="1" applyFill="1" applyBorder="1" applyAlignment="1" applyProtection="1">
      <alignment horizontal="center"/>
    </xf>
    <xf numFmtId="10" fontId="0" fillId="0" borderId="0" xfId="0" applyNumberFormat="1" applyFont="1" applyAlignment="1">
      <alignment horizontal="center"/>
    </xf>
    <xf numFmtId="0" fontId="20" fillId="33" borderId="0" xfId="0" applyFont="1" applyFill="1" applyBorder="1" applyAlignment="1">
      <alignment horizontal="center" vertical="top" wrapText="1"/>
    </xf>
    <xf numFmtId="10" fontId="20" fillId="33" borderId="0" xfId="0" applyNumberFormat="1" applyFont="1" applyFill="1" applyBorder="1" applyAlignment="1">
      <alignment horizontal="center" wrapText="1"/>
    </xf>
    <xf numFmtId="10" fontId="0" fillId="0" borderId="0" xfId="0" applyNumberFormat="1" applyFill="1" applyBorder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CHUNK1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4399452788749E-2"/>
          <c:y val="0.10538216560509556"/>
          <c:w val="0.92340344834480026"/>
          <c:h val="0.7739964391393751"/>
        </c:manualLayout>
      </c:layout>
      <c:lineChart>
        <c:grouping val="standard"/>
        <c:varyColors val="0"/>
        <c:ser>
          <c:idx val="0"/>
          <c:order val="0"/>
          <c:tx>
            <c:strRef>
              <c:f>Updated!$B$4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Updated!$A$5:$A$60</c:f>
              <c:numCache>
                <c:formatCode>General</c:formatCode>
                <c:ptCount val="56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</c:numCache>
            </c:numRef>
          </c:cat>
          <c:val>
            <c:numRef>
              <c:f>Updated!$B$5:$B$60</c:f>
              <c:numCache>
                <c:formatCode>0.00%</c:formatCode>
                <c:ptCount val="56"/>
                <c:pt idx="0">
                  <c:v>7.4139999999999998E-2</c:v>
                </c:pt>
                <c:pt idx="1">
                  <c:v>5.3319999999999999E-2</c:v>
                </c:pt>
                <c:pt idx="2">
                  <c:v>6.6210000000000005E-2</c:v>
                </c:pt>
                <c:pt idx="3">
                  <c:v>6.2770000000000006E-2</c:v>
                </c:pt>
                <c:pt idx="4">
                  <c:v>6.6680000000000003E-2</c:v>
                </c:pt>
                <c:pt idx="5">
                  <c:v>3.031E-2</c:v>
                </c:pt>
                <c:pt idx="6">
                  <c:v>4.931E-2</c:v>
                </c:pt>
                <c:pt idx="7">
                  <c:v>4.9960000000000004E-2</c:v>
                </c:pt>
                <c:pt idx="8">
                  <c:v>2.8769999999999997E-2</c:v>
                </c:pt>
                <c:pt idx="9">
                  <c:v>3.934E-2</c:v>
                </c:pt>
                <c:pt idx="10">
                  <c:v>5.4730000000000001E-2</c:v>
                </c:pt>
                <c:pt idx="11">
                  <c:v>6.8529999999999994E-2</c:v>
                </c:pt>
                <c:pt idx="12">
                  <c:v>3.261E-2</c:v>
                </c:pt>
                <c:pt idx="13">
                  <c:v>1.3950000000000001E-2</c:v>
                </c:pt>
                <c:pt idx="14">
                  <c:v>5.8650000000000001E-2</c:v>
                </c:pt>
                <c:pt idx="15">
                  <c:v>3.3980000000000003E-2</c:v>
                </c:pt>
                <c:pt idx="16">
                  <c:v>3.7420000000000002E-2</c:v>
                </c:pt>
                <c:pt idx="17">
                  <c:v>3.6450000000000003E-2</c:v>
                </c:pt>
                <c:pt idx="18">
                  <c:v>2.1400000000000002E-2</c:v>
                </c:pt>
                <c:pt idx="19">
                  <c:v>2.6459999999999997E-2</c:v>
                </c:pt>
                <c:pt idx="20">
                  <c:v>-3.202E-2</c:v>
                </c:pt>
                <c:pt idx="21">
                  <c:v>2.598E-2</c:v>
                </c:pt>
                <c:pt idx="22">
                  <c:v>5.9249999999999997E-2</c:v>
                </c:pt>
                <c:pt idx="23">
                  <c:v>4.734E-2</c:v>
                </c:pt>
                <c:pt idx="24">
                  <c:v>2.162E-2</c:v>
                </c:pt>
                <c:pt idx="25">
                  <c:v>4.0960000000000003E-2</c:v>
                </c:pt>
                <c:pt idx="26">
                  <c:v>4.4290000000000003E-2</c:v>
                </c:pt>
                <c:pt idx="27">
                  <c:v>2.3239999999999997E-2</c:v>
                </c:pt>
                <c:pt idx="28">
                  <c:v>1.5399999999999999E-3</c:v>
                </c:pt>
                <c:pt idx="29">
                  <c:v>-2.1259999999999998E-2</c:v>
                </c:pt>
                <c:pt idx="30">
                  <c:v>8.8299999999999993E-3</c:v>
                </c:pt>
                <c:pt idx="31">
                  <c:v>2.6549999999999997E-2</c:v>
                </c:pt>
                <c:pt idx="32">
                  <c:v>4.4940000000000001E-2</c:v>
                </c:pt>
                <c:pt idx="33">
                  <c:v>2.6779999999999998E-2</c:v>
                </c:pt>
                <c:pt idx="34">
                  <c:v>1.6109999999999999E-2</c:v>
                </c:pt>
                <c:pt idx="35">
                  <c:v>4.2800000000000005E-2</c:v>
                </c:pt>
                <c:pt idx="36">
                  <c:v>3.882E-2</c:v>
                </c:pt>
                <c:pt idx="37">
                  <c:v>5.1630000000000002E-2</c:v>
                </c:pt>
                <c:pt idx="38">
                  <c:v>5.1830000000000001E-2</c:v>
                </c:pt>
                <c:pt idx="39">
                  <c:v>1.771E-2</c:v>
                </c:pt>
                <c:pt idx="40">
                  <c:v>3.0099999999999998E-2</c:v>
                </c:pt>
                <c:pt idx="41">
                  <c:v>1.8020000000000001E-2</c:v>
                </c:pt>
                <c:pt idx="42">
                  <c:v>3.0859999999999999E-2</c:v>
                </c:pt>
                <c:pt idx="43">
                  <c:v>3.2010000000000004E-2</c:v>
                </c:pt>
                <c:pt idx="44">
                  <c:v>2.6230000000000003E-2</c:v>
                </c:pt>
                <c:pt idx="45">
                  <c:v>2.0630000000000003E-2</c:v>
                </c:pt>
                <c:pt idx="46">
                  <c:v>0.01</c:v>
                </c:pt>
                <c:pt idx="47">
                  <c:v>-2.9500000000000002E-2</c:v>
                </c:pt>
                <c:pt idx="48">
                  <c:v>3.0830000000000003E-2</c:v>
                </c:pt>
                <c:pt idx="49">
                  <c:v>3.141E-2</c:v>
                </c:pt>
                <c:pt idx="50">
                  <c:v>1.746E-2</c:v>
                </c:pt>
                <c:pt idx="51">
                  <c:v>2.4750000000000001E-2</c:v>
                </c:pt>
                <c:pt idx="52">
                  <c:v>2.8559999999999999E-2</c:v>
                </c:pt>
                <c:pt idx="53">
                  <c:v>1.0009999999999998E-2</c:v>
                </c:pt>
                <c:pt idx="54">
                  <c:v>1.414E-2</c:v>
                </c:pt>
                <c:pt idx="55">
                  <c:v>3.0470000000000001E-2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7-44C2-A599-C3C48537B33D}"/>
            </c:ext>
          </c:extLst>
        </c:ser>
        <c:ser>
          <c:idx val="1"/>
          <c:order val="1"/>
          <c:tx>
            <c:strRef>
              <c:f>Updated!$C$4</c:f>
              <c:strCache>
                <c:ptCount val="1"/>
                <c:pt idx="0">
                  <c:v>CPI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Updated!$A$5:$A$60</c:f>
              <c:numCache>
                <c:formatCode>General</c:formatCode>
                <c:ptCount val="56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</c:numCache>
            </c:numRef>
          </c:cat>
          <c:val>
            <c:numRef>
              <c:f>Updated!$C$5:$C$60</c:f>
              <c:numCache>
                <c:formatCode>0.00%</c:formatCode>
                <c:ptCount val="56"/>
                <c:pt idx="0">
                  <c:v>1.6042780748663166E-2</c:v>
                </c:pt>
                <c:pt idx="1">
                  <c:v>2.1052631578947212E-2</c:v>
                </c:pt>
                <c:pt idx="2">
                  <c:v>2.0618556701031077E-2</c:v>
                </c:pt>
                <c:pt idx="3">
                  <c:v>3.0303030303030276E-2</c:v>
                </c:pt>
                <c:pt idx="4">
                  <c:v>3.4313725490196179E-2</c:v>
                </c:pt>
                <c:pt idx="5">
                  <c:v>3.7914691943127909E-2</c:v>
                </c:pt>
                <c:pt idx="6">
                  <c:v>4.1095890410959068E-2</c:v>
                </c:pt>
                <c:pt idx="7">
                  <c:v>4.8245614035087536E-2</c:v>
                </c:pt>
                <c:pt idx="8">
                  <c:v>1.2552301255230214E-2</c:v>
                </c:pt>
                <c:pt idx="9">
                  <c:v>4.9586776859504189E-2</c:v>
                </c:pt>
                <c:pt idx="10">
                  <c:v>5.1181102362204856E-2</c:v>
                </c:pt>
                <c:pt idx="11">
                  <c:v>9.3632958801498134E-2</c:v>
                </c:pt>
                <c:pt idx="12">
                  <c:v>0.12328767123287655</c:v>
                </c:pt>
                <c:pt idx="13">
                  <c:v>9.4512195121951206E-2</c:v>
                </c:pt>
                <c:pt idx="14">
                  <c:v>5.8495821727019504E-2</c:v>
                </c:pt>
                <c:pt idx="15">
                  <c:v>9.4736842105263216E-2</c:v>
                </c:pt>
                <c:pt idx="16">
                  <c:v>8.4134615384615419E-2</c:v>
                </c:pt>
                <c:pt idx="17">
                  <c:v>9.7560975609755976E-2</c:v>
                </c:pt>
                <c:pt idx="18">
                  <c:v>0.11111111111111116</c:v>
                </c:pt>
                <c:pt idx="19">
                  <c:v>0.12181818181818184</c:v>
                </c:pt>
                <c:pt idx="20">
                  <c:v>9.2382495948136079E-2</c:v>
                </c:pt>
                <c:pt idx="21">
                  <c:v>4.5994065281899088E-2</c:v>
                </c:pt>
                <c:pt idx="22">
                  <c:v>3.6879432624113306E-2</c:v>
                </c:pt>
                <c:pt idx="23">
                  <c:v>4.3775649794801641E-2</c:v>
                </c:pt>
                <c:pt idx="24">
                  <c:v>4.1939711664482404E-2</c:v>
                </c:pt>
                <c:pt idx="25">
                  <c:v>4.1509433962264142E-2</c:v>
                </c:pt>
                <c:pt idx="26">
                  <c:v>3.9855072463768071E-2</c:v>
                </c:pt>
                <c:pt idx="27">
                  <c:v>5.2264808362369353E-2</c:v>
                </c:pt>
                <c:pt idx="28">
                  <c:v>4.9668874172185351E-2</c:v>
                </c:pt>
                <c:pt idx="29">
                  <c:v>3.7854889589905349E-2</c:v>
                </c:pt>
                <c:pt idx="30">
                  <c:v>2.1276595744680771E-2</c:v>
                </c:pt>
                <c:pt idx="31">
                  <c:v>1.6865079365079305E-2</c:v>
                </c:pt>
                <c:pt idx="32">
                  <c:v>1.9512195121951237E-3</c:v>
                </c:pt>
                <c:pt idx="33">
                  <c:v>1.7526777020447915E-2</c:v>
                </c:pt>
                <c:pt idx="34">
                  <c:v>2.2009569377990479E-2</c:v>
                </c:pt>
                <c:pt idx="35">
                  <c:v>7.4906367041198685E-3</c:v>
                </c:pt>
                <c:pt idx="36">
                  <c:v>1.0223048327137718E-2</c:v>
                </c:pt>
                <c:pt idx="37">
                  <c:v>2.575896964121438E-2</c:v>
                </c:pt>
                <c:pt idx="38">
                  <c:v>3.2286995515695027E-2</c:v>
                </c:pt>
                <c:pt idx="39">
                  <c:v>6.9504778453519656E-3</c:v>
                </c:pt>
                <c:pt idx="40">
                  <c:v>3.8826574633304523E-2</c:v>
                </c:pt>
                <c:pt idx="41">
                  <c:v>1.9933554817275656E-2</c:v>
                </c:pt>
                <c:pt idx="42">
                  <c:v>2.1172638436482094E-2</c:v>
                </c:pt>
                <c:pt idx="43">
                  <c:v>2.1531100478468845E-2</c:v>
                </c:pt>
                <c:pt idx="44">
                  <c:v>1.6728624535316428E-2</c:v>
                </c:pt>
                <c:pt idx="45">
                  <c:v>2.3765996343692697E-2</c:v>
                </c:pt>
                <c:pt idx="46">
                  <c:v>1.34E-2</c:v>
                </c:pt>
                <c:pt idx="47">
                  <c:v>1.3000000000000001E-2</c:v>
                </c:pt>
                <c:pt idx="48">
                  <c:v>2.4E-2</c:v>
                </c:pt>
                <c:pt idx="49">
                  <c:v>2.8999999999999998E-2</c:v>
                </c:pt>
                <c:pt idx="50">
                  <c:v>1.4999999999999999E-2</c:v>
                </c:pt>
                <c:pt idx="51">
                  <c:v>9.0000000000000011E-3</c:v>
                </c:pt>
                <c:pt idx="52">
                  <c:v>0.02</c:v>
                </c:pt>
                <c:pt idx="53">
                  <c:v>1.0999999999999999E-2</c:v>
                </c:pt>
                <c:pt idx="54">
                  <c:v>1.4E-2</c:v>
                </c:pt>
                <c:pt idx="55">
                  <c:v>1.558E-2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7-44C2-A599-C3C48537B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12912"/>
        <c:axId val="155212128"/>
      </c:lineChart>
      <c:catAx>
        <c:axId val="15521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2128"/>
        <c:crosses val="autoZero"/>
        <c:auto val="1"/>
        <c:lblAlgn val="ctr"/>
        <c:lblOffset val="100"/>
        <c:noMultiLvlLbl val="0"/>
      </c:catAx>
      <c:valAx>
        <c:axId val="1552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26</xdr:row>
      <xdr:rowOff>76200</xdr:rowOff>
    </xdr:from>
    <xdr:to>
      <xdr:col>18</xdr:col>
      <xdr:colOff>336549</xdr:colOff>
      <xdr:row>51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tabSelected="1" workbookViewId="0"/>
  </sheetViews>
  <sheetFormatPr defaultRowHeight="15"/>
  <cols>
    <col min="1" max="1" width="10.28515625" customWidth="1"/>
    <col min="2" max="2" width="17" customWidth="1"/>
  </cols>
  <sheetData>
    <row r="1" spans="1:5">
      <c r="A1" s="15" t="s">
        <v>12</v>
      </c>
    </row>
    <row r="2" spans="1:5">
      <c r="B2" t="s">
        <v>13</v>
      </c>
    </row>
    <row r="4" spans="1:5">
      <c r="B4" t="s">
        <v>6</v>
      </c>
      <c r="C4" t="s">
        <v>5</v>
      </c>
    </row>
    <row r="5" spans="1:5">
      <c r="A5" s="6">
        <v>1962</v>
      </c>
      <c r="B5" s="1">
        <v>7.4139999999999998E-2</v>
      </c>
      <c r="C5" s="3">
        <v>1.6042780748663166E-2</v>
      </c>
      <c r="D5" s="1"/>
      <c r="E5" s="1"/>
    </row>
    <row r="6" spans="1:5">
      <c r="A6" s="6">
        <v>1963</v>
      </c>
      <c r="B6" s="1">
        <v>5.3319999999999999E-2</v>
      </c>
      <c r="C6" s="3">
        <v>2.1052631578947212E-2</v>
      </c>
      <c r="D6" s="1"/>
      <c r="E6" s="1"/>
    </row>
    <row r="7" spans="1:5">
      <c r="A7" s="6">
        <v>1964</v>
      </c>
      <c r="B7" s="1">
        <v>6.6210000000000005E-2</v>
      </c>
      <c r="C7" s="3">
        <v>2.0618556701031077E-2</v>
      </c>
      <c r="D7" s="1"/>
      <c r="E7" s="1"/>
    </row>
    <row r="8" spans="1:5">
      <c r="A8" s="6">
        <v>1965</v>
      </c>
      <c r="B8" s="1">
        <v>6.2770000000000006E-2</v>
      </c>
      <c r="C8" s="3">
        <v>3.0303030303030276E-2</v>
      </c>
      <c r="D8" s="1"/>
      <c r="E8" s="1"/>
    </row>
    <row r="9" spans="1:5">
      <c r="A9" s="6">
        <v>1966</v>
      </c>
      <c r="B9" s="1">
        <v>6.6680000000000003E-2</v>
      </c>
      <c r="C9" s="3">
        <v>3.4313725490196179E-2</v>
      </c>
      <c r="D9" s="1"/>
      <c r="E9" s="1"/>
    </row>
    <row r="10" spans="1:5">
      <c r="A10" s="6">
        <v>1967</v>
      </c>
      <c r="B10" s="1">
        <v>3.031E-2</v>
      </c>
      <c r="C10" s="3">
        <v>3.7914691943127909E-2</v>
      </c>
      <c r="D10" s="1"/>
      <c r="E10" s="1"/>
    </row>
    <row r="11" spans="1:5">
      <c r="A11" s="6">
        <v>1968</v>
      </c>
      <c r="B11" s="1">
        <v>4.931E-2</v>
      </c>
      <c r="C11" s="3">
        <v>4.1095890410959068E-2</v>
      </c>
      <c r="D11" s="1"/>
      <c r="E11" s="1"/>
    </row>
    <row r="12" spans="1:5">
      <c r="A12" s="6">
        <v>1969</v>
      </c>
      <c r="B12" s="1">
        <v>4.9960000000000004E-2</v>
      </c>
      <c r="C12" s="3">
        <v>4.8245614035087536E-2</v>
      </c>
      <c r="D12" s="1"/>
      <c r="E12" s="1"/>
    </row>
    <row r="13" spans="1:5">
      <c r="A13" s="6">
        <v>1970</v>
      </c>
      <c r="B13" s="1">
        <v>2.8769999999999997E-2</v>
      </c>
      <c r="C13" s="3">
        <v>1.2552301255230214E-2</v>
      </c>
      <c r="D13" s="1"/>
      <c r="E13" s="1"/>
    </row>
    <row r="14" spans="1:5">
      <c r="A14" s="6">
        <v>1971</v>
      </c>
      <c r="B14" s="1">
        <v>3.934E-2</v>
      </c>
      <c r="C14" s="3">
        <v>4.9586776859504189E-2</v>
      </c>
      <c r="D14" s="1"/>
      <c r="E14" s="1"/>
    </row>
    <row r="15" spans="1:5">
      <c r="A15" s="6">
        <v>1972</v>
      </c>
      <c r="B15" s="1">
        <v>5.4730000000000001E-2</v>
      </c>
      <c r="C15" s="3">
        <v>5.1181102362204856E-2</v>
      </c>
      <c r="D15" s="1"/>
      <c r="E15" s="1"/>
    </row>
    <row r="16" spans="1:5">
      <c r="A16" s="6">
        <v>1973</v>
      </c>
      <c r="B16" s="1">
        <v>6.8529999999999994E-2</v>
      </c>
      <c r="C16" s="3">
        <v>9.3632958801498134E-2</v>
      </c>
      <c r="D16" s="1"/>
      <c r="E16" s="1"/>
    </row>
    <row r="17" spans="1:5">
      <c r="A17" s="6">
        <v>1974</v>
      </c>
      <c r="B17" s="1">
        <v>3.261E-2</v>
      </c>
      <c r="C17" s="3">
        <v>0.12328767123287655</v>
      </c>
      <c r="D17" s="1"/>
      <c r="E17" s="1"/>
    </row>
    <row r="18" spans="1:5">
      <c r="A18" s="6">
        <v>1975</v>
      </c>
      <c r="B18" s="1">
        <v>1.3950000000000001E-2</v>
      </c>
      <c r="C18" s="3">
        <v>9.4512195121951206E-2</v>
      </c>
      <c r="D18" s="1"/>
      <c r="E18" s="1"/>
    </row>
    <row r="19" spans="1:5">
      <c r="A19" s="6">
        <v>1976</v>
      </c>
      <c r="B19" s="1">
        <v>5.8650000000000001E-2</v>
      </c>
      <c r="C19" s="3">
        <v>5.8495821727019504E-2</v>
      </c>
      <c r="D19" s="1"/>
      <c r="E19" s="1"/>
    </row>
    <row r="20" spans="1:5">
      <c r="A20" s="6">
        <v>1977</v>
      </c>
      <c r="B20" s="1">
        <v>3.3980000000000003E-2</v>
      </c>
      <c r="C20" s="3">
        <v>9.4736842105263216E-2</v>
      </c>
      <c r="D20" s="1"/>
      <c r="E20" s="1"/>
    </row>
    <row r="21" spans="1:5">
      <c r="A21" s="6">
        <v>1978</v>
      </c>
      <c r="B21" s="1">
        <v>3.7420000000000002E-2</v>
      </c>
      <c r="C21" s="3">
        <v>8.4134615384615419E-2</v>
      </c>
      <c r="D21" s="1"/>
      <c r="E21" s="1"/>
    </row>
    <row r="22" spans="1:5">
      <c r="A22" s="6">
        <v>1979</v>
      </c>
      <c r="B22" s="1">
        <v>3.6450000000000003E-2</v>
      </c>
      <c r="C22" s="3">
        <v>9.7560975609755976E-2</v>
      </c>
      <c r="D22" s="1"/>
      <c r="E22" s="1"/>
    </row>
    <row r="23" spans="1:5">
      <c r="A23" s="6">
        <v>1980</v>
      </c>
      <c r="B23" s="1">
        <v>2.1400000000000002E-2</v>
      </c>
      <c r="C23" s="3">
        <v>0.11111111111111116</v>
      </c>
      <c r="D23" s="1"/>
      <c r="E23" s="1"/>
    </row>
    <row r="24" spans="1:5">
      <c r="A24" s="6">
        <v>1981</v>
      </c>
      <c r="B24" s="1">
        <v>2.6459999999999997E-2</v>
      </c>
      <c r="C24" s="3">
        <v>0.12181818181818184</v>
      </c>
      <c r="D24" s="1"/>
      <c r="E24" s="1"/>
    </row>
    <row r="25" spans="1:5">
      <c r="A25" s="6">
        <v>1982</v>
      </c>
      <c r="B25" s="1">
        <v>-3.202E-2</v>
      </c>
      <c r="C25" s="3">
        <v>9.2382495948136079E-2</v>
      </c>
      <c r="D25" s="1"/>
      <c r="E25" s="1"/>
    </row>
    <row r="26" spans="1:5">
      <c r="A26" s="6">
        <v>1983</v>
      </c>
      <c r="B26" s="1">
        <v>2.598E-2</v>
      </c>
      <c r="C26" s="3">
        <v>4.5994065281899088E-2</v>
      </c>
      <c r="D26" s="1"/>
      <c r="E26" s="1"/>
    </row>
    <row r="27" spans="1:5">
      <c r="A27" s="6">
        <v>1984</v>
      </c>
      <c r="B27" s="1">
        <v>5.9249999999999997E-2</v>
      </c>
      <c r="C27" s="3">
        <v>3.6879432624113306E-2</v>
      </c>
      <c r="D27" s="1"/>
      <c r="E27" s="1"/>
    </row>
    <row r="28" spans="1:5">
      <c r="A28" s="6">
        <v>1985</v>
      </c>
      <c r="B28" s="1">
        <v>4.734E-2</v>
      </c>
      <c r="C28" s="3">
        <v>4.3775649794801641E-2</v>
      </c>
      <c r="D28" s="1"/>
      <c r="E28" s="1"/>
    </row>
    <row r="29" spans="1:5">
      <c r="A29" s="6">
        <v>1986</v>
      </c>
      <c r="B29" s="1">
        <v>2.162E-2</v>
      </c>
      <c r="C29" s="3">
        <v>4.1939711664482404E-2</v>
      </c>
      <c r="D29" s="1"/>
      <c r="E29" s="1"/>
    </row>
    <row r="30" spans="1:5">
      <c r="A30" s="6">
        <v>1987</v>
      </c>
      <c r="B30" s="1">
        <v>4.0960000000000003E-2</v>
      </c>
      <c r="C30" s="3">
        <v>4.1509433962264142E-2</v>
      </c>
      <c r="D30" s="1"/>
      <c r="E30" s="1"/>
    </row>
    <row r="31" spans="1:5">
      <c r="A31" s="6">
        <v>1988</v>
      </c>
      <c r="B31" s="1">
        <v>4.4290000000000003E-2</v>
      </c>
      <c r="C31" s="3">
        <v>3.9855072463768071E-2</v>
      </c>
      <c r="D31" s="1"/>
      <c r="E31" s="1"/>
    </row>
    <row r="32" spans="1:5">
      <c r="A32" s="6">
        <v>1989</v>
      </c>
      <c r="B32" s="1">
        <v>2.3239999999999997E-2</v>
      </c>
      <c r="C32" s="3">
        <v>5.2264808362369353E-2</v>
      </c>
      <c r="D32" s="1"/>
      <c r="E32" s="1"/>
    </row>
    <row r="33" spans="1:5">
      <c r="A33" s="6">
        <v>1990</v>
      </c>
      <c r="B33" s="1">
        <v>1.5399999999999999E-3</v>
      </c>
      <c r="C33" s="3">
        <v>4.9668874172185351E-2</v>
      </c>
      <c r="D33" s="1"/>
      <c r="E33" s="1"/>
    </row>
    <row r="34" spans="1:5">
      <c r="A34" s="6">
        <v>1991</v>
      </c>
      <c r="B34" s="1">
        <v>-2.1259999999999998E-2</v>
      </c>
      <c r="C34" s="3">
        <v>3.7854889589905349E-2</v>
      </c>
      <c r="D34" s="1"/>
      <c r="E34" s="1"/>
    </row>
    <row r="35" spans="1:5">
      <c r="A35" s="6">
        <v>1992</v>
      </c>
      <c r="B35" s="1">
        <v>8.8299999999999993E-3</v>
      </c>
      <c r="C35" s="3">
        <v>2.1276595744680771E-2</v>
      </c>
      <c r="D35" s="1"/>
      <c r="E35" s="1"/>
    </row>
    <row r="36" spans="1:5">
      <c r="A36" s="6">
        <v>1993</v>
      </c>
      <c r="B36" s="1">
        <v>2.6549999999999997E-2</v>
      </c>
      <c r="C36" s="3">
        <v>1.6865079365079305E-2</v>
      </c>
      <c r="D36" s="1"/>
      <c r="E36" s="1"/>
    </row>
    <row r="37" spans="1:5">
      <c r="A37" s="6">
        <v>1994</v>
      </c>
      <c r="B37" s="1">
        <v>4.4940000000000001E-2</v>
      </c>
      <c r="C37" s="3">
        <v>1.9512195121951237E-3</v>
      </c>
      <c r="D37" s="1"/>
      <c r="E37" s="1"/>
    </row>
    <row r="38" spans="1:5">
      <c r="A38" s="6">
        <v>1995</v>
      </c>
      <c r="B38" s="1">
        <v>2.6779999999999998E-2</v>
      </c>
      <c r="C38" s="3">
        <v>1.7526777020447915E-2</v>
      </c>
      <c r="D38" s="1"/>
      <c r="E38" s="1"/>
    </row>
    <row r="39" spans="1:5">
      <c r="A39" s="6">
        <v>1996</v>
      </c>
      <c r="B39" s="1">
        <v>1.6109999999999999E-2</v>
      </c>
      <c r="C39" s="3">
        <v>2.2009569377990479E-2</v>
      </c>
      <c r="D39" s="1"/>
      <c r="E39" s="1"/>
    </row>
    <row r="40" spans="1:5">
      <c r="A40" s="6">
        <v>1997</v>
      </c>
      <c r="B40" s="1">
        <v>4.2800000000000005E-2</v>
      </c>
      <c r="C40" s="3">
        <v>7.4906367041198685E-3</v>
      </c>
      <c r="D40" s="1"/>
      <c r="E40" s="1"/>
    </row>
    <row r="41" spans="1:5">
      <c r="A41" s="7">
        <v>1998</v>
      </c>
      <c r="B41" s="1">
        <v>3.882E-2</v>
      </c>
      <c r="C41" s="8">
        <v>1.0223048327137718E-2</v>
      </c>
      <c r="D41" s="1"/>
      <c r="E41" s="1"/>
    </row>
    <row r="42" spans="1:5">
      <c r="A42" s="6">
        <v>1999</v>
      </c>
      <c r="B42" s="1">
        <v>5.1630000000000002E-2</v>
      </c>
      <c r="C42" s="3">
        <v>2.575896964121438E-2</v>
      </c>
      <c r="D42" s="1"/>
      <c r="E42" s="1"/>
    </row>
    <row r="43" spans="1:5">
      <c r="A43" s="7">
        <v>2000</v>
      </c>
      <c r="B43" s="1">
        <v>5.1830000000000001E-2</v>
      </c>
      <c r="C43" s="8">
        <v>3.2286995515695027E-2</v>
      </c>
      <c r="D43" s="1"/>
      <c r="E43" s="1"/>
    </row>
    <row r="44" spans="1:5">
      <c r="A44" s="2">
        <v>2001</v>
      </c>
      <c r="B44" s="1">
        <v>1.771E-2</v>
      </c>
      <c r="C44" s="9">
        <v>6.9504778453519656E-3</v>
      </c>
      <c r="D44" s="1"/>
      <c r="E44" s="1"/>
    </row>
    <row r="45" spans="1:5">
      <c r="A45" s="2">
        <v>2002</v>
      </c>
      <c r="B45" s="1">
        <v>3.0099999999999998E-2</v>
      </c>
      <c r="C45" s="9">
        <v>3.8826574633304523E-2</v>
      </c>
      <c r="D45" s="1"/>
      <c r="E45" s="1"/>
    </row>
    <row r="46" spans="1:5">
      <c r="A46" s="2">
        <v>2003</v>
      </c>
      <c r="B46" s="1">
        <v>1.8020000000000001E-2</v>
      </c>
      <c r="C46" s="9">
        <v>1.9933554817275656E-2</v>
      </c>
      <c r="D46" s="1"/>
      <c r="E46" s="1"/>
    </row>
    <row r="47" spans="1:5">
      <c r="A47" s="2">
        <v>2004</v>
      </c>
      <c r="B47" s="1">
        <v>3.0859999999999999E-2</v>
      </c>
      <c r="C47" s="9">
        <v>2.1172638436482094E-2</v>
      </c>
      <c r="D47" s="1"/>
      <c r="E47" s="1"/>
    </row>
    <row r="48" spans="1:5">
      <c r="A48" s="2">
        <v>2005</v>
      </c>
      <c r="B48" s="1">
        <v>3.2010000000000004E-2</v>
      </c>
      <c r="C48" s="10">
        <v>2.1531100478468845E-2</v>
      </c>
      <c r="D48" s="1"/>
      <c r="E48" s="1"/>
    </row>
    <row r="49" spans="1:5">
      <c r="A49" s="2">
        <v>2006</v>
      </c>
      <c r="B49" s="1">
        <v>2.6230000000000003E-2</v>
      </c>
      <c r="C49" s="11">
        <v>1.6728624535316428E-2</v>
      </c>
      <c r="D49" s="1"/>
      <c r="E49" s="1"/>
    </row>
    <row r="50" spans="1:5">
      <c r="A50" s="2">
        <v>2007</v>
      </c>
      <c r="B50" s="1">
        <v>2.0630000000000003E-2</v>
      </c>
      <c r="C50" s="11">
        <v>2.3765996343692697E-2</v>
      </c>
      <c r="D50" s="1"/>
      <c r="E50" s="1"/>
    </row>
    <row r="51" spans="1:5">
      <c r="A51" s="2">
        <v>2008</v>
      </c>
      <c r="B51" s="1">
        <v>0.01</v>
      </c>
      <c r="C51" s="9">
        <v>1.34E-2</v>
      </c>
      <c r="D51" s="1"/>
      <c r="E51" s="1"/>
    </row>
    <row r="52" spans="1:5">
      <c r="A52" s="2">
        <v>2009</v>
      </c>
      <c r="B52" s="1">
        <v>-2.9500000000000002E-2</v>
      </c>
      <c r="C52" s="9">
        <v>1.3000000000000001E-2</v>
      </c>
      <c r="D52" s="1"/>
      <c r="E52" s="1"/>
    </row>
    <row r="53" spans="1:5">
      <c r="A53" s="2">
        <v>2010</v>
      </c>
      <c r="B53" s="1">
        <v>3.0830000000000003E-2</v>
      </c>
      <c r="C53" s="9">
        <v>2.4E-2</v>
      </c>
      <c r="D53" s="1"/>
      <c r="E53" s="1"/>
    </row>
    <row r="54" spans="1:5">
      <c r="A54" s="2">
        <v>2011</v>
      </c>
      <c r="B54" s="1">
        <v>3.141E-2</v>
      </c>
      <c r="C54" s="9">
        <v>2.8999999999999998E-2</v>
      </c>
      <c r="D54" s="1"/>
      <c r="E54" s="1"/>
    </row>
    <row r="55" spans="1:5">
      <c r="A55" s="2">
        <v>2012</v>
      </c>
      <c r="B55" s="1">
        <v>1.746E-2</v>
      </c>
      <c r="C55" s="9">
        <v>1.4999999999999999E-2</v>
      </c>
      <c r="D55" s="1"/>
      <c r="E55" s="1"/>
    </row>
    <row r="56" spans="1:5">
      <c r="A56" s="4">
        <v>2013</v>
      </c>
      <c r="B56" s="1">
        <v>2.4750000000000001E-2</v>
      </c>
      <c r="C56" s="5">
        <v>9.0000000000000011E-3</v>
      </c>
      <c r="D56" s="1"/>
      <c r="E56" s="1"/>
    </row>
    <row r="57" spans="1:5">
      <c r="A57" s="4">
        <v>2014</v>
      </c>
      <c r="B57" s="1">
        <v>2.8559999999999999E-2</v>
      </c>
      <c r="C57" s="5">
        <v>0.02</v>
      </c>
      <c r="D57" s="1"/>
      <c r="E57" s="1"/>
    </row>
    <row r="58" spans="1:5">
      <c r="A58" s="12">
        <v>2015</v>
      </c>
      <c r="B58" s="1">
        <v>1.0009999999999998E-2</v>
      </c>
      <c r="C58" s="13">
        <v>1.0999999999999999E-2</v>
      </c>
      <c r="D58" s="1"/>
      <c r="E58" s="1"/>
    </row>
    <row r="59" spans="1:5">
      <c r="A59" s="12">
        <v>2016</v>
      </c>
      <c r="B59" s="1">
        <v>1.414E-2</v>
      </c>
      <c r="C59" s="13">
        <v>1.4E-2</v>
      </c>
      <c r="D59" s="1"/>
      <c r="E59" s="1"/>
    </row>
    <row r="60" spans="1:5">
      <c r="A60" s="12">
        <v>2017</v>
      </c>
      <c r="B60" s="1">
        <v>3.0470000000000001E-2</v>
      </c>
      <c r="C60" s="13">
        <v>1.558E-2</v>
      </c>
      <c r="D60" s="1"/>
      <c r="E60" s="1"/>
    </row>
    <row r="61" spans="1:5">
      <c r="A61" s="12"/>
    </row>
    <row r="62" spans="1:5">
      <c r="A62" t="s">
        <v>10</v>
      </c>
      <c r="D62" s="14"/>
      <c r="E62" s="14"/>
    </row>
    <row r="63" spans="1:5">
      <c r="A63" t="s">
        <v>0</v>
      </c>
      <c r="B63" s="1">
        <f>AVERAGE(B5:B60)</f>
        <v>3.1569821428571433E-2</v>
      </c>
      <c r="C63" s="1">
        <f>AVERAGE(C5:C60)</f>
        <v>3.9153567263618419E-2</v>
      </c>
    </row>
    <row r="64" spans="1:5">
      <c r="A64" t="s">
        <v>1</v>
      </c>
      <c r="B64" s="1">
        <f>MEDIAN(B5:B60)</f>
        <v>3.0650000000000004E-2</v>
      </c>
      <c r="C64" s="1">
        <f>MEDIAN(C5:C60)</f>
        <v>2.9651515151515137E-2</v>
      </c>
    </row>
    <row r="65" spans="1:5">
      <c r="A65" t="s">
        <v>2</v>
      </c>
      <c r="B65" s="1">
        <f>MAX(B5:B60)</f>
        <v>7.4139999999999998E-2</v>
      </c>
      <c r="C65" s="1">
        <f>MAX(C5:C60)</f>
        <v>0.12328767123287655</v>
      </c>
    </row>
    <row r="66" spans="1:5">
      <c r="A66" t="s">
        <v>3</v>
      </c>
      <c r="B66" s="1">
        <f>MIN(B5:B60)</f>
        <v>-3.202E-2</v>
      </c>
      <c r="C66" s="1">
        <f>MIN(C5:C60)</f>
        <v>1.9512195121951237E-3</v>
      </c>
    </row>
    <row r="67" spans="1:5">
      <c r="A67" t="s">
        <v>4</v>
      </c>
      <c r="B67" s="1">
        <f>STDEV(B5:B60)</f>
        <v>2.1940805197047945E-2</v>
      </c>
      <c r="C67" s="1">
        <f>STDEV(C5:C60)</f>
        <v>3.1016201468972729E-2</v>
      </c>
    </row>
    <row r="68" spans="1:5">
      <c r="A68" t="s">
        <v>7</v>
      </c>
      <c r="B68" s="1">
        <f>D62-1</f>
        <v>-1</v>
      </c>
      <c r="C68" s="1">
        <f>E62-1</f>
        <v>-1</v>
      </c>
    </row>
    <row r="70" spans="1:5">
      <c r="A70" t="s">
        <v>11</v>
      </c>
      <c r="D70" s="14"/>
      <c r="E70" s="14"/>
    </row>
    <row r="71" spans="1:5">
      <c r="A71" t="s">
        <v>0</v>
      </c>
      <c r="B71" s="1">
        <f>AVERAGE(B35:B60)</f>
        <v>2.5076153846153852E-2</v>
      </c>
      <c r="C71" s="1">
        <f>AVERAGE(C35:C60)</f>
        <v>1.8010686857632803E-2</v>
      </c>
    </row>
    <row r="72" spans="1:5">
      <c r="A72" t="s">
        <v>1</v>
      </c>
      <c r="B72" s="1">
        <f>MEDIAN(B35:B60)</f>
        <v>2.6664999999999998E-2</v>
      </c>
      <c r="C72" s="1">
        <f>MEDIAN(C35:C60)</f>
        <v>1.719592819276361E-2</v>
      </c>
    </row>
    <row r="73" spans="1:5">
      <c r="A73" t="s">
        <v>2</v>
      </c>
      <c r="B73" s="1">
        <f>MAX(B35:B60)</f>
        <v>5.1830000000000001E-2</v>
      </c>
      <c r="C73" s="1">
        <f>MAX(C35:C60)</f>
        <v>3.8826574633304523E-2</v>
      </c>
    </row>
    <row r="74" spans="1:5">
      <c r="A74" t="s">
        <v>3</v>
      </c>
      <c r="B74" s="1">
        <f>MIN(B35:B60)</f>
        <v>-2.9500000000000002E-2</v>
      </c>
      <c r="C74" s="1">
        <f>MIN(C35:C60)</f>
        <v>1.9512195121951237E-3</v>
      </c>
    </row>
    <row r="75" spans="1:5">
      <c r="A75" t="s">
        <v>4</v>
      </c>
      <c r="B75" s="1">
        <f>STDEV(B35:B60)</f>
        <v>1.6278577598039225E-2</v>
      </c>
      <c r="C75" s="1">
        <f>STDEV(C35:C60)</f>
        <v>8.2610489442095127E-3</v>
      </c>
    </row>
    <row r="76" spans="1:5">
      <c r="A76" t="s">
        <v>7</v>
      </c>
      <c r="B76" s="1">
        <f>D70-1</f>
        <v>-1</v>
      </c>
      <c r="C76" s="1">
        <f>E70-1</f>
        <v>-1</v>
      </c>
    </row>
    <row r="83" spans="1:1">
      <c r="A83" t="s">
        <v>8</v>
      </c>
    </row>
    <row r="84" spans="1:1">
      <c r="A84" t="s">
        <v>9</v>
      </c>
    </row>
  </sheetData>
  <phoneticPr fontId="2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20622-F0114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2016-03-23 Exhibit A - Figure 1 and Table 1 - Data and Calculations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Hearing exhibit</DocumentTypeTemp>
    <AucDocumentId xmlns="24b4dc9c-985f-4b06-881b-10995db5cfc7">319</AucDocumentId>
    <AUCFileName xmlns="24b4dc9c-985f-4b06-881b-10995db5cfc7">2016-03-23ExhibitA-Figure1andTable1-Data_0319.xlsx</AUCFileName>
    <Applications xmlns="24b4dc9c-985f-4b06-881b-10995db5cfc7" xsi:nil="true"/>
    <DocumentStatus xmlns="24b4dc9c-985f-4b06-881b-10995db5cfc7">Active</DocumentStatus>
    <ExhibitNumberTemp xmlns="24b4dc9c-985f-4b06-881b-10995db5cfc7">20622-X0309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2016-03-23ExhibitA-Figure1andTable1-DataandCalculations.xlsx</OriginalFilename>
    <TaxCatchAll xmlns="24b4dc9c-985f-4b06-881b-10995db5cfc7">
      <Value>16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F0FFF3060D0C87478FB6AB667146A72D" ma:contentTypeVersion="0" ma:contentTypeDescription="Efiling Document" ma:contentTypeScope="" ma:versionID="a8fb27cfe74b790587f27830736f0ac1">
  <xsd:schema xmlns:xsd="http://www.w3.org/2001/XMLSchema" xmlns:xs="http://www.w3.org/2001/XMLSchema" xmlns:p="http://schemas.microsoft.com/office/2006/metadata/properties" xmlns:ns2="24b4dc9c-985f-4b06-881b-10995db5cfc7" targetNamespace="http://schemas.microsoft.com/office/2006/metadata/properties" ma:root="true" ma:fieldsID="14221d2d0a482a9509fd5ee77a5510c9" ns2:_="">
    <xsd:import namespace="24b4dc9c-985f-4b06-881b-10995db5cfc7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Props1.xml><?xml version="1.0" encoding="utf-8"?>
<ds:datastoreItem xmlns:ds="http://schemas.openxmlformats.org/officeDocument/2006/customXml" ds:itemID="{913FBE62-C742-4904-B94A-90E1887D6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37AD7-AAC5-4D11-9755-B5C452E04F2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4b4dc9c-985f-4b06-881b-10995db5cf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13C9A5-B8AC-4465-84AB-C647D5981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53AB56E-6EC7-471D-A0B9-CDCB032A0A9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 zhang</dc:creator>
  <cp:lastModifiedBy>Bernice Bailey</cp:lastModifiedBy>
  <dcterms:created xsi:type="dcterms:W3CDTF">2016-01-23T18:46:09Z</dcterms:created>
  <dcterms:modified xsi:type="dcterms:W3CDTF">2018-10-19T16:37:19Z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0x010100DB7D67ABFDCD8849AA1AB921D07E8AB400F0FFF3060D0C87478FB6AB667146A72D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2016-03-23ExhibitA-Figure1andTable1-Data_0319.xlsx</vt:lpwstr>
  </property>
</Properties>
</file>